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AATO\_DOCUMENTI CHIARA SEGRETERIA\ANAC-Pubblicazioni sito internet\Indicatori trimestrali pagamenti\2023\2 trim 2023\"/>
    </mc:Choice>
  </mc:AlternateContent>
  <xr:revisionPtr revIDLastSave="0" documentId="8_{FB723890-3D8A-4EC4-9A8F-FF149133F198}" xr6:coauthVersionLast="47" xr6:coauthVersionMax="47" xr10:uidLastSave="{00000000-0000-0000-0000-000000000000}"/>
  <bookViews>
    <workbookView xWindow="-120" yWindow="-120" windowWidth="29040" windowHeight="15840" xr2:uid="{641F4731-F3F6-40C0-94C9-ABC6B9613104}"/>
  </bookViews>
  <sheets>
    <sheet name="Foglio1" sheetId="1" r:id="rId1"/>
  </sheets>
  <definedNames>
    <definedName name="_xlnm._FilterDatabase" localSheetId="0" hidden="1">Foglio1!$A$1:$K$23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3" i="1"/>
  <c r="J23" i="1" s="1"/>
  <c r="G3" i="1"/>
  <c r="J3" i="1" s="1"/>
  <c r="G21" i="1"/>
  <c r="J21" i="1" s="1"/>
  <c r="G22" i="1"/>
  <c r="J22" i="1" s="1"/>
  <c r="G2" i="1"/>
  <c r="J2" i="1" s="1"/>
  <c r="G20" i="1"/>
  <c r="J20" i="1" s="1"/>
  <c r="G5" i="1"/>
  <c r="J5" i="1" s="1"/>
  <c r="G4" i="1"/>
  <c r="J4" i="1" s="1"/>
  <c r="G19" i="1"/>
  <c r="J19" i="1" s="1"/>
  <c r="G18" i="1"/>
  <c r="J18" i="1" s="1"/>
  <c r="G17" i="1"/>
  <c r="J17" i="1" s="1"/>
  <c r="G13" i="1"/>
  <c r="J13" i="1" s="1"/>
  <c r="K13" i="1" s="1"/>
  <c r="G16" i="1"/>
  <c r="J16" i="1" s="1"/>
  <c r="G14" i="1"/>
  <c r="J14" i="1" s="1"/>
  <c r="G15" i="1"/>
  <c r="J15" i="1" s="1"/>
  <c r="G12" i="1"/>
  <c r="J12" i="1" s="1"/>
  <c r="G8" i="1"/>
  <c r="J8" i="1" s="1"/>
  <c r="G11" i="1"/>
  <c r="J11" i="1" s="1"/>
  <c r="K11" i="1" s="1"/>
  <c r="G10" i="1"/>
  <c r="J10" i="1" s="1"/>
  <c r="G9" i="1"/>
  <c r="J9" i="1" s="1"/>
  <c r="G7" i="1"/>
  <c r="J7" i="1" s="1"/>
  <c r="K7" i="1" s="1"/>
  <c r="G6" i="1"/>
  <c r="J6" i="1" s="1"/>
  <c r="K15" i="1" l="1"/>
  <c r="K20" i="1"/>
  <c r="K8" i="1"/>
  <c r="K17" i="1"/>
  <c r="K2" i="1"/>
  <c r="K6" i="1"/>
  <c r="K12" i="1"/>
  <c r="K18" i="1"/>
  <c r="K22" i="1"/>
  <c r="K21" i="1"/>
  <c r="K19" i="1"/>
  <c r="K9" i="1"/>
  <c r="K14" i="1"/>
  <c r="K4" i="1"/>
  <c r="K3" i="1"/>
  <c r="K10" i="1"/>
  <c r="K16" i="1"/>
  <c r="K5" i="1"/>
  <c r="K23" i="1"/>
  <c r="K25" i="1" l="1"/>
</calcChain>
</file>

<file path=xl/sharedStrings.xml><?xml version="1.0" encoding="utf-8"?>
<sst xmlns="http://schemas.openxmlformats.org/spreadsheetml/2006/main" count="60" uniqueCount="46">
  <si>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</si>
  <si>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</si>
  <si>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</si>
  <si>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</si>
  <si>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</si>
  <si>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</si>
  <si>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</si>
  <si>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</si>
  <si>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</si>
  <si>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</si>
  <si>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</si>
  <si>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La Perla Pulizie Srl</t>
  </si>
  <si>
    <t>Servizi di pulizia</t>
  </si>
  <si>
    <t>Pellegrini SpA</t>
  </si>
  <si>
    <t>Buoni pasto</t>
  </si>
  <si>
    <t>De Masis Barbara</t>
  </si>
  <si>
    <t>Legali</t>
  </si>
  <si>
    <t>Regonesi Adriana</t>
  </si>
  <si>
    <t>Elaborazione paghe</t>
  </si>
  <si>
    <t>A.S. Servizi alle Imprese Srl</t>
  </si>
  <si>
    <t>Hera Comm SpA</t>
  </si>
  <si>
    <t>Energia</t>
  </si>
  <si>
    <t>Fastweb SpA</t>
  </si>
  <si>
    <t>Telefoniche</t>
  </si>
  <si>
    <t>Ovdamatic SpA</t>
  </si>
  <si>
    <t>Cancelleria</t>
  </si>
  <si>
    <t>TIM SpA</t>
  </si>
  <si>
    <t>Myo SpA</t>
  </si>
  <si>
    <t>Planetel SpA</t>
  </si>
  <si>
    <t>Controllo sicurezza lavoro</t>
  </si>
  <si>
    <t>7X01513529</t>
  </si>
  <si>
    <t>SAB Accumulatori Srl</t>
  </si>
  <si>
    <t>Monoblocco batteria</t>
  </si>
  <si>
    <t>412304224601</t>
  </si>
  <si>
    <t>MDL Biomedical Srl</t>
  </si>
  <si>
    <t>Ergovision</t>
  </si>
  <si>
    <t>Ricoh Italia Srl</t>
  </si>
  <si>
    <t>Nolegio stampante+copie</t>
  </si>
  <si>
    <t>Nuova Eurofrigor Srl</t>
  </si>
  <si>
    <t>Interventi impianto condizionamento</t>
  </si>
  <si>
    <t>Project Informatica Srl</t>
  </si>
  <si>
    <t>Assistenza informatica</t>
  </si>
  <si>
    <t>Somministrazione bevande</t>
  </si>
  <si>
    <t>20231552/A</t>
  </si>
  <si>
    <t>412306475156</t>
  </si>
  <si>
    <t>412307295827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</si>
</sst>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3" borderId="2" xfId="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3" xfId="0" applyFont="1" applyBorder="1" applyAlignment="1">
      <alignment horizontal="center" vertical="top"/>
    </xf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quotePrefix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Alignment="1">
      <alignment horizontal="center" vertical="top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C90ED-5E76-452E-989D-556160BBCFD3}">
  <dimension ref="A1:K25"/>
  <sheetViews>
    <sheetView tabSelected="1" workbookViewId="0">
      <selection activeCell="C25" sqref="C25"/>
    </sheetView>
  </sheetViews>
  <sheetFormatPr defaultRowHeight="15" x14ac:dyDescent="0.25"/>
  <cols>
    <col min="1" max="1" width="11.85546875" customWidth="1"/>
    <col min="2" max="2" width="31.5703125" customWidth="1"/>
    <col min="3" max="3" width="40.140625" customWidth="1"/>
    <col min="4" max="7" width="15.7109375" style="22" customWidth="1"/>
    <col min="8" max="8" width="15.7109375" customWidth="1"/>
    <col min="9" max="9" width="15.7109375" style="24" customWidth="1"/>
    <col min="10" max="11" width="15.7109375" customWidth="1"/>
  </cols>
  <sheetData>
    <row r="1" spans="1:11" ht="76.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</row>
    <row r="2" spans="1:11" x14ac:dyDescent="0.25">
      <c r="A2" s="8">
        <v>2023</v>
      </c>
      <c r="B2" s="9" t="s">
        <v>40</v>
      </c>
      <c r="C2" s="8" t="s">
        <v>41</v>
      </c>
      <c r="D2" s="10">
        <v>44926</v>
      </c>
      <c r="E2" s="10">
        <v>45061</v>
      </c>
      <c r="F2" s="10">
        <v>44957</v>
      </c>
      <c r="G2" s="11">
        <f>E2-F2</f>
        <v>104</v>
      </c>
      <c r="H2" s="12">
        <v>200</v>
      </c>
      <c r="I2" s="13">
        <v>27579</v>
      </c>
      <c r="J2" s="14">
        <f>G2*H2</f>
        <v>20800</v>
      </c>
      <c r="K2" s="15">
        <f>J2/$H$25</f>
        <v>0.56412746026020366</v>
      </c>
    </row>
    <row r="3" spans="1:11" x14ac:dyDescent="0.25">
      <c r="A3" s="8">
        <v>2023</v>
      </c>
      <c r="B3" s="9" t="s">
        <v>22</v>
      </c>
      <c r="C3" s="26" t="s">
        <v>23</v>
      </c>
      <c r="D3" s="10">
        <v>44985</v>
      </c>
      <c r="E3" s="10">
        <v>45077</v>
      </c>
      <c r="F3" s="10">
        <v>45077</v>
      </c>
      <c r="G3" s="11">
        <f>E3-F3</f>
        <v>0</v>
      </c>
      <c r="H3" s="12">
        <v>97.05</v>
      </c>
      <c r="I3" s="13">
        <v>3184</v>
      </c>
      <c r="J3" s="14">
        <f>G3*H3</f>
        <v>0</v>
      </c>
      <c r="K3" s="15">
        <f>J3/$H$25</f>
        <v>0</v>
      </c>
    </row>
    <row r="4" spans="1:11" x14ac:dyDescent="0.25">
      <c r="A4" s="8">
        <v>2023</v>
      </c>
      <c r="B4" s="9" t="s">
        <v>36</v>
      </c>
      <c r="C4" s="8" t="s">
        <v>37</v>
      </c>
      <c r="D4" s="10">
        <v>44992</v>
      </c>
      <c r="E4" s="10">
        <v>45056</v>
      </c>
      <c r="F4" s="10">
        <v>45052</v>
      </c>
      <c r="G4" s="11">
        <f>E4-F4</f>
        <v>4</v>
      </c>
      <c r="H4" s="12">
        <v>651</v>
      </c>
      <c r="I4" s="19">
        <v>239229960</v>
      </c>
      <c r="J4" s="14">
        <f>G4*H4</f>
        <v>2604</v>
      </c>
      <c r="K4" s="15">
        <f>J4/$H$25</f>
        <v>7.0624418582575496E-2</v>
      </c>
    </row>
    <row r="5" spans="1:11" x14ac:dyDescent="0.25">
      <c r="A5" s="8">
        <v>2023</v>
      </c>
      <c r="B5" s="9" t="s">
        <v>36</v>
      </c>
      <c r="C5" s="8" t="s">
        <v>37</v>
      </c>
      <c r="D5" s="10">
        <v>44992</v>
      </c>
      <c r="E5" s="10">
        <v>45056</v>
      </c>
      <c r="F5" s="10">
        <v>45052</v>
      </c>
      <c r="G5" s="11">
        <f>E5-F5</f>
        <v>4</v>
      </c>
      <c r="H5" s="12">
        <v>259.54000000000002</v>
      </c>
      <c r="I5" s="19">
        <v>239235112</v>
      </c>
      <c r="J5" s="14">
        <f>G5*H5</f>
        <v>1038.1600000000001</v>
      </c>
      <c r="K5" s="15">
        <f>J5/$H$25</f>
        <v>2.8156469429987171E-2</v>
      </c>
    </row>
    <row r="6" spans="1:11" x14ac:dyDescent="0.25">
      <c r="A6" s="8">
        <v>2023</v>
      </c>
      <c r="B6" s="9" t="s">
        <v>27</v>
      </c>
      <c r="C6" s="8" t="s">
        <v>25</v>
      </c>
      <c r="D6" s="10">
        <v>45014</v>
      </c>
      <c r="E6" s="10">
        <v>45019</v>
      </c>
      <c r="F6" s="10">
        <v>45044</v>
      </c>
      <c r="G6" s="11">
        <f>E6-F6</f>
        <v>-25</v>
      </c>
      <c r="H6" s="12">
        <v>430.51</v>
      </c>
      <c r="I6" s="13">
        <v>7397</v>
      </c>
      <c r="J6" s="14">
        <f>G6*H6</f>
        <v>-10762.75</v>
      </c>
      <c r="K6" s="15">
        <f>J6/$H$25</f>
        <v>-0.29190205879401476</v>
      </c>
    </row>
    <row r="7" spans="1:11" x14ac:dyDescent="0.25">
      <c r="A7" s="8">
        <v>2023</v>
      </c>
      <c r="B7" s="9" t="s">
        <v>28</v>
      </c>
      <c r="C7" s="8" t="s">
        <v>23</v>
      </c>
      <c r="D7" s="10">
        <v>45016</v>
      </c>
      <c r="E7" s="10">
        <v>45021</v>
      </c>
      <c r="F7" s="10">
        <v>45046</v>
      </c>
      <c r="G7" s="11">
        <f>E7-F7</f>
        <v>-25</v>
      </c>
      <c r="H7" s="12">
        <v>1095</v>
      </c>
      <c r="I7" s="13">
        <v>410</v>
      </c>
      <c r="J7" s="14">
        <f>G7*H7</f>
        <v>-27375</v>
      </c>
      <c r="K7" s="15">
        <f>J7/$H$25</f>
        <v>-0.74245140502995555</v>
      </c>
    </row>
    <row r="8" spans="1:11" x14ac:dyDescent="0.25">
      <c r="A8" s="8">
        <v>2023</v>
      </c>
      <c r="B8" s="9" t="s">
        <v>11</v>
      </c>
      <c r="C8" s="21" t="s">
        <v>12</v>
      </c>
      <c r="D8" s="10">
        <v>45016</v>
      </c>
      <c r="E8" s="10">
        <v>45021</v>
      </c>
      <c r="F8" s="10">
        <v>45046</v>
      </c>
      <c r="G8" s="11">
        <f>E8-F8</f>
        <v>-25</v>
      </c>
      <c r="H8" s="12">
        <v>550</v>
      </c>
      <c r="I8" s="13">
        <v>234</v>
      </c>
      <c r="J8" s="14">
        <f>G8*H8</f>
        <v>-13750</v>
      </c>
      <c r="K8" s="15">
        <f>J8/$H$25</f>
        <v>-0.37292079704700964</v>
      </c>
    </row>
    <row r="9" spans="1:11" x14ac:dyDescent="0.25">
      <c r="A9" s="8">
        <v>2023</v>
      </c>
      <c r="B9" s="9" t="s">
        <v>15</v>
      </c>
      <c r="C9" s="21" t="s">
        <v>16</v>
      </c>
      <c r="D9" s="10">
        <v>45020</v>
      </c>
      <c r="E9" s="10">
        <v>45021</v>
      </c>
      <c r="F9" s="10">
        <v>45020</v>
      </c>
      <c r="G9" s="11">
        <f>E9-F9</f>
        <v>1</v>
      </c>
      <c r="H9" s="12">
        <v>4424.83</v>
      </c>
      <c r="I9" s="13">
        <v>10</v>
      </c>
      <c r="J9" s="14">
        <f>G9*H9</f>
        <v>4424.83</v>
      </c>
      <c r="K9" s="15">
        <f>J9/$H$25</f>
        <v>0.1200080822107287</v>
      </c>
    </row>
    <row r="10" spans="1:11" x14ac:dyDescent="0.25">
      <c r="A10" s="8">
        <v>2023</v>
      </c>
      <c r="B10" s="9" t="s">
        <v>15</v>
      </c>
      <c r="C10" s="17" t="s">
        <v>16</v>
      </c>
      <c r="D10" s="10">
        <v>45020</v>
      </c>
      <c r="E10" s="10">
        <v>45021</v>
      </c>
      <c r="F10" s="10">
        <v>45020</v>
      </c>
      <c r="G10" s="11">
        <f>E10-F10</f>
        <v>1</v>
      </c>
      <c r="H10" s="12">
        <v>9218.4</v>
      </c>
      <c r="I10" s="13">
        <v>9</v>
      </c>
      <c r="J10" s="14">
        <f>G10*H10</f>
        <v>9218.4</v>
      </c>
      <c r="K10" s="15">
        <f>J10/$H$25</f>
        <v>0.25001695094532028</v>
      </c>
    </row>
    <row r="11" spans="1:11" x14ac:dyDescent="0.25">
      <c r="A11" s="8">
        <v>2023</v>
      </c>
      <c r="B11" s="9" t="s">
        <v>15</v>
      </c>
      <c r="C11" s="16" t="s">
        <v>16</v>
      </c>
      <c r="D11" s="10">
        <v>45020</v>
      </c>
      <c r="E11" s="10">
        <v>45021</v>
      </c>
      <c r="F11" s="10">
        <v>45020</v>
      </c>
      <c r="G11" s="11">
        <f>E11-F11</f>
        <v>1</v>
      </c>
      <c r="H11" s="12">
        <v>11676.64</v>
      </c>
      <c r="I11" s="13">
        <v>8</v>
      </c>
      <c r="J11" s="14">
        <f>G11*H11</f>
        <v>11676.64</v>
      </c>
      <c r="K11" s="15">
        <f>J11/$H$25</f>
        <v>0.31668813786407235</v>
      </c>
    </row>
    <row r="12" spans="1:11" x14ac:dyDescent="0.25">
      <c r="A12" s="8">
        <v>2023</v>
      </c>
      <c r="B12" s="9" t="s">
        <v>19</v>
      </c>
      <c r="C12" s="18" t="s">
        <v>29</v>
      </c>
      <c r="D12" s="10">
        <v>45023</v>
      </c>
      <c r="E12" s="10">
        <v>45028</v>
      </c>
      <c r="F12" s="10">
        <v>45023</v>
      </c>
      <c r="G12" s="11">
        <f>E12-F12</f>
        <v>5</v>
      </c>
      <c r="H12" s="12">
        <v>450</v>
      </c>
      <c r="I12" s="13">
        <v>81</v>
      </c>
      <c r="J12" s="14">
        <f>G12*H12</f>
        <v>2250</v>
      </c>
      <c r="K12" s="15">
        <f>J12/$H$25</f>
        <v>6.1023403153147034E-2</v>
      </c>
    </row>
    <row r="13" spans="1:11" x14ac:dyDescent="0.25">
      <c r="A13" s="8">
        <v>2023</v>
      </c>
      <c r="B13" s="9" t="s">
        <v>20</v>
      </c>
      <c r="C13" s="16" t="s">
        <v>21</v>
      </c>
      <c r="D13" s="10">
        <v>45024</v>
      </c>
      <c r="E13" s="10">
        <v>45044</v>
      </c>
      <c r="F13" s="10">
        <v>45044</v>
      </c>
      <c r="G13" s="11">
        <f>E13-F13</f>
        <v>0</v>
      </c>
      <c r="H13" s="12">
        <v>755.84</v>
      </c>
      <c r="I13" s="19" t="s">
        <v>33</v>
      </c>
      <c r="J13" s="14">
        <f>G13*H13</f>
        <v>0</v>
      </c>
      <c r="K13" s="15">
        <f>J13/$H$25</f>
        <v>0</v>
      </c>
    </row>
    <row r="14" spans="1:11" x14ac:dyDescent="0.25">
      <c r="A14" s="8">
        <v>2023</v>
      </c>
      <c r="B14" s="9" t="s">
        <v>26</v>
      </c>
      <c r="C14" s="16" t="s">
        <v>23</v>
      </c>
      <c r="D14" s="10">
        <v>45028</v>
      </c>
      <c r="E14" s="10">
        <v>45033</v>
      </c>
      <c r="F14" s="10">
        <v>45058</v>
      </c>
      <c r="G14" s="11">
        <f>E14-F14</f>
        <v>-25</v>
      </c>
      <c r="H14" s="12">
        <v>128.49</v>
      </c>
      <c r="I14" s="13" t="s">
        <v>30</v>
      </c>
      <c r="J14" s="14">
        <f>G14*H14</f>
        <v>-3212.25</v>
      </c>
      <c r="K14" s="15">
        <f>J14/$H$25</f>
        <v>-8.7121078568309585E-2</v>
      </c>
    </row>
    <row r="15" spans="1:11" x14ac:dyDescent="0.25">
      <c r="A15" s="8">
        <v>2023</v>
      </c>
      <c r="B15" s="9" t="s">
        <v>17</v>
      </c>
      <c r="C15" s="16" t="s">
        <v>18</v>
      </c>
      <c r="D15" s="10">
        <v>45029</v>
      </c>
      <c r="E15" s="10">
        <v>45028</v>
      </c>
      <c r="F15" s="10">
        <v>45029</v>
      </c>
      <c r="G15" s="11">
        <f>E15-F15</f>
        <v>-1</v>
      </c>
      <c r="H15" s="12">
        <v>1321.47</v>
      </c>
      <c r="I15" s="13">
        <v>94</v>
      </c>
      <c r="J15" s="14">
        <f>G15*H15</f>
        <v>-1321.47</v>
      </c>
      <c r="K15" s="15">
        <f>J15/$H$25</f>
        <v>-3.5840265139906319E-2</v>
      </c>
    </row>
    <row r="16" spans="1:11" x14ac:dyDescent="0.25">
      <c r="A16" s="8">
        <v>2023</v>
      </c>
      <c r="B16" s="9" t="s">
        <v>31</v>
      </c>
      <c r="C16" s="16" t="s">
        <v>32</v>
      </c>
      <c r="D16" s="10">
        <v>45033</v>
      </c>
      <c r="E16" s="10">
        <v>45042</v>
      </c>
      <c r="F16" s="10">
        <v>45033</v>
      </c>
      <c r="G16" s="11">
        <f>E16-F16</f>
        <v>9</v>
      </c>
      <c r="H16" s="12">
        <v>326.35000000000002</v>
      </c>
      <c r="I16" s="13">
        <v>5</v>
      </c>
      <c r="J16" s="14">
        <f>G16*H16</f>
        <v>2937.15</v>
      </c>
      <c r="K16" s="15">
        <f>J16/$H$25</f>
        <v>7.9659950476118138E-2</v>
      </c>
    </row>
    <row r="17" spans="1:11" x14ac:dyDescent="0.25">
      <c r="A17" s="8">
        <v>2023</v>
      </c>
      <c r="B17" s="9" t="s">
        <v>13</v>
      </c>
      <c r="C17" s="16" t="s">
        <v>14</v>
      </c>
      <c r="D17" s="10">
        <v>45042</v>
      </c>
      <c r="E17" s="10">
        <v>45048</v>
      </c>
      <c r="F17" s="10">
        <v>45042</v>
      </c>
      <c r="G17" s="11">
        <f>E17-F17</f>
        <v>6</v>
      </c>
      <c r="H17" s="12">
        <v>336.42</v>
      </c>
      <c r="I17" s="13">
        <v>129</v>
      </c>
      <c r="J17" s="14">
        <f>G17*H17</f>
        <v>2018.52</v>
      </c>
      <c r="K17" s="15">
        <f>J17/$H$25</f>
        <v>5.474531543675127E-2</v>
      </c>
    </row>
    <row r="18" spans="1:11" x14ac:dyDescent="0.25">
      <c r="A18" s="8">
        <v>2023</v>
      </c>
      <c r="B18" s="9" t="s">
        <v>34</v>
      </c>
      <c r="C18" s="16" t="s">
        <v>35</v>
      </c>
      <c r="D18" s="10">
        <v>45044</v>
      </c>
      <c r="E18" s="10">
        <v>45048</v>
      </c>
      <c r="F18" s="10">
        <v>45077</v>
      </c>
      <c r="G18" s="11">
        <f>E18-F18</f>
        <v>-29</v>
      </c>
      <c r="H18" s="12">
        <v>146</v>
      </c>
      <c r="I18" s="13">
        <v>1</v>
      </c>
      <c r="J18" s="14">
        <f>G18*H18</f>
        <v>-4234</v>
      </c>
      <c r="K18" s="15">
        <f>J18/$H$25</f>
        <v>-0.11483248397796647</v>
      </c>
    </row>
    <row r="19" spans="1:11" x14ac:dyDescent="0.25">
      <c r="A19" s="8">
        <v>2023</v>
      </c>
      <c r="B19" s="9" t="s">
        <v>11</v>
      </c>
      <c r="C19" s="16" t="s">
        <v>12</v>
      </c>
      <c r="D19" s="10">
        <v>45046</v>
      </c>
      <c r="E19" s="10">
        <v>45050</v>
      </c>
      <c r="F19" s="10">
        <v>45077</v>
      </c>
      <c r="G19" s="11">
        <f>E19-F19</f>
        <v>-27</v>
      </c>
      <c r="H19" s="12">
        <v>650</v>
      </c>
      <c r="I19" s="19">
        <v>344</v>
      </c>
      <c r="J19" s="14">
        <f>G19*H19</f>
        <v>-17550</v>
      </c>
      <c r="K19" s="15">
        <f>J19/$H$25</f>
        <v>-0.47598254459454686</v>
      </c>
    </row>
    <row r="20" spans="1:11" x14ac:dyDescent="0.25">
      <c r="A20" s="8">
        <v>2023</v>
      </c>
      <c r="B20" s="9" t="s">
        <v>38</v>
      </c>
      <c r="C20" s="8" t="s">
        <v>39</v>
      </c>
      <c r="D20" s="10">
        <v>45046</v>
      </c>
      <c r="E20" s="10">
        <v>45061</v>
      </c>
      <c r="F20" s="10">
        <v>45076</v>
      </c>
      <c r="G20" s="11">
        <f>E20-F20</f>
        <v>-15</v>
      </c>
      <c r="H20" s="12">
        <v>2904</v>
      </c>
      <c r="I20" s="19">
        <v>16</v>
      </c>
      <c r="J20" s="14">
        <f>G20*H20</f>
        <v>-43560</v>
      </c>
      <c r="K20" s="15">
        <f>J20/$H$25</f>
        <v>-1.1814130850449267</v>
      </c>
    </row>
    <row r="21" spans="1:11" x14ac:dyDescent="0.25">
      <c r="A21" s="8">
        <v>2023</v>
      </c>
      <c r="B21" s="9" t="s">
        <v>20</v>
      </c>
      <c r="C21" s="20" t="s">
        <v>21</v>
      </c>
      <c r="D21" s="10">
        <v>45054</v>
      </c>
      <c r="E21" s="10">
        <v>45075</v>
      </c>
      <c r="F21" s="10">
        <v>45075</v>
      </c>
      <c r="G21" s="11">
        <f>E21-F21</f>
        <v>0</v>
      </c>
      <c r="H21" s="12">
        <v>587.19000000000005</v>
      </c>
      <c r="I21" s="19" t="s">
        <v>44</v>
      </c>
      <c r="J21" s="14">
        <f>G21*H21</f>
        <v>0</v>
      </c>
      <c r="K21" s="15">
        <f>J21/$H$25</f>
        <v>0</v>
      </c>
    </row>
    <row r="22" spans="1:11" x14ac:dyDescent="0.25">
      <c r="A22" s="8">
        <v>2023</v>
      </c>
      <c r="B22" s="9" t="s">
        <v>24</v>
      </c>
      <c r="C22" s="21" t="s">
        <v>42</v>
      </c>
      <c r="D22" s="10">
        <v>45062</v>
      </c>
      <c r="E22" s="10">
        <v>45068</v>
      </c>
      <c r="F22" s="10">
        <v>45062</v>
      </c>
      <c r="G22" s="11">
        <f>E22-F22</f>
        <v>6</v>
      </c>
      <c r="H22" s="12">
        <v>121.47</v>
      </c>
      <c r="I22" s="13" t="s">
        <v>43</v>
      </c>
      <c r="J22" s="14">
        <f>G22*H22</f>
        <v>728.81999999999994</v>
      </c>
      <c r="K22" s="15">
        <f>J22/$H$25</f>
        <v>1.9766700749367386E-2</v>
      </c>
    </row>
    <row r="23" spans="1:11" x14ac:dyDescent="0.25">
      <c r="A23" s="8">
        <v>2023</v>
      </c>
      <c r="B23" s="9" t="s">
        <v>20</v>
      </c>
      <c r="C23" s="17" t="s">
        <v>21</v>
      </c>
      <c r="D23" s="10">
        <v>45082</v>
      </c>
      <c r="E23" s="10">
        <v>45103</v>
      </c>
      <c r="F23" s="10">
        <v>45103</v>
      </c>
      <c r="G23" s="11">
        <f>E23-F23</f>
        <v>0</v>
      </c>
      <c r="H23" s="12">
        <v>540.9</v>
      </c>
      <c r="I23" s="19" t="s">
        <v>45</v>
      </c>
      <c r="J23" s="14">
        <f>G23*H23</f>
        <v>0</v>
      </c>
      <c r="K23" s="15">
        <f>J23/$H$25</f>
        <v>0</v>
      </c>
    </row>
    <row r="25" spans="1:11" x14ac:dyDescent="0.25">
      <c r="H25" s="23">
        <f>SUM(H2:H24)</f>
        <v>36871.100000000006</v>
      </c>
      <c r="K25" s="25">
        <f>SUM(K2:K24)</f>
        <v>-1.7376468290883644</v>
      </c>
    </row>
  </sheetData>
  <sortState xmlns:xlrd2="http://schemas.microsoft.com/office/spreadsheetml/2017/richdata2" ref="A2:K23">
    <sortCondition ref="D2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Borleri</dc:creator>
  <cp:lastModifiedBy>Chiara Borleri</cp:lastModifiedBy>
  <dcterms:created xsi:type="dcterms:W3CDTF">2023-04-17T14:08:33Z</dcterms:created>
  <dcterms:modified xsi:type="dcterms:W3CDTF">2023-09-20T08:46:39Z</dcterms:modified>
</cp:coreProperties>
</file>