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AATO\_DOCUMENTI CHIARA SEGRETERIA\ANAC-Pubblicazioni sito internet\Indicatori trimestrali pagamenti\2023\2 trim 2023\"/>
    </mc:Choice>
  </mc:AlternateContent>
  <xr:revisionPtr revIDLastSave="0" documentId="14_{9BDFC5E3-6BE3-4428-BA4B-1BEE3C1E15A4}" xr6:coauthVersionLast="47" xr6:coauthVersionMax="47" xr10:uidLastSave="{00000000-0000-0000-0000-000000000000}"/>
  <bookViews>
    <workbookView xWindow="-120" yWindow="-120" windowWidth="29040" windowHeight="15720" xr2:uid="{641F4731-F3F6-40C0-94C9-ABC6B9613104}"/>
  </bookViews>
  <sheets>
    <sheet name="Foglio1" sheetId="1" r:id="rId1"/>
  </sheets>
  <definedNames>
    <definedName name="_xlnm._FilterDatabase" localSheetId="0" hidden="1">Foglio1!$A$1:$K$23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G24" i="1"/>
  <c r="J24" i="1" s="1"/>
  <c r="K24" i="1" s="1"/>
  <c r="G23" i="1"/>
  <c r="J23" i="1" s="1"/>
  <c r="K23" i="1" s="1"/>
  <c r="G22" i="1"/>
  <c r="J22" i="1" s="1"/>
  <c r="K22" i="1" s="1"/>
  <c r="G21" i="1"/>
  <c r="J21" i="1" s="1"/>
  <c r="K21" i="1" s="1"/>
  <c r="G20" i="1"/>
  <c r="J20" i="1" s="1"/>
  <c r="K20" i="1" s="1"/>
  <c r="G19" i="1"/>
  <c r="J19" i="1" s="1"/>
  <c r="K19" i="1" s="1"/>
  <c r="G18" i="1"/>
  <c r="J18" i="1" s="1"/>
  <c r="K18" i="1" s="1"/>
  <c r="G17" i="1"/>
  <c r="J17" i="1" s="1"/>
  <c r="K17" i="1" s="1"/>
  <c r="G16" i="1"/>
  <c r="J16" i="1" s="1"/>
  <c r="K16" i="1" s="1"/>
  <c r="G15" i="1"/>
  <c r="J15" i="1" s="1"/>
  <c r="K15" i="1" s="1"/>
  <c r="G14" i="1"/>
  <c r="J14" i="1" s="1"/>
  <c r="K14" i="1" s="1"/>
  <c r="G13" i="1"/>
  <c r="J13" i="1" s="1"/>
  <c r="K13" i="1" s="1"/>
  <c r="G12" i="1"/>
  <c r="J12" i="1" s="1"/>
  <c r="K12" i="1" s="1"/>
  <c r="G11" i="1"/>
  <c r="J11" i="1" s="1"/>
  <c r="K11" i="1" s="1"/>
  <c r="G10" i="1"/>
  <c r="J10" i="1" s="1"/>
  <c r="K10" i="1" s="1"/>
  <c r="G9" i="1"/>
  <c r="J9" i="1" s="1"/>
  <c r="K9" i="1" s="1"/>
  <c r="G8" i="1"/>
  <c r="J8" i="1" s="1"/>
  <c r="K8" i="1" s="1"/>
  <c r="G7" i="1"/>
  <c r="J7" i="1" s="1"/>
  <c r="K7" i="1" s="1"/>
  <c r="G6" i="1"/>
  <c r="J6" i="1" s="1"/>
  <c r="K6" i="1" s="1"/>
  <c r="J5" i="1"/>
  <c r="K5" i="1" s="1"/>
  <c r="G5" i="1"/>
  <c r="G4" i="1"/>
  <c r="J4" i="1" s="1"/>
  <c r="K4" i="1" s="1"/>
  <c r="G3" i="1"/>
  <c r="J3" i="1" s="1"/>
  <c r="K3" i="1" s="1"/>
  <c r="G2" i="1"/>
  <c r="J2" i="1" s="1"/>
  <c r="K2" i="1" s="1"/>
  <c r="K26" i="1" l="1"/>
</calcChain>
</file>

<file path=xl/sharedStrings.xml><?xml version="1.0" encoding="utf-8"?>
<sst xmlns="http://schemas.openxmlformats.org/spreadsheetml/2006/main" count="62" uniqueCount="48">
  <si>
    <t>Anno</t>
  </si>
  <si>
    <t>Beneficiario</t>
  </si>
  <si>
    <t>Tipologia di spesa sostenuta</t>
  </si>
  <si>
    <t>Ambito temporale di riferimento</t>
  </si>
  <si>
    <t>Data pagamento</t>
  </si>
  <si>
    <t>Data scadenza pagamento</t>
  </si>
  <si>
    <t>gg intercorsi</t>
  </si>
  <si>
    <t>Importo liquidazione</t>
  </si>
  <si>
    <t>Numero documento contabile</t>
  </si>
  <si>
    <t>Somma giorni scadenza pagamento e giorni intercorsi</t>
  </si>
  <si>
    <t>Indicatore</t>
  </si>
  <si>
    <t>La Perla Pulizie Srl</t>
  </si>
  <si>
    <t>Servizi di pulizia</t>
  </si>
  <si>
    <t>Pellegrini SpA</t>
  </si>
  <si>
    <t>Buoni pasto</t>
  </si>
  <si>
    <t>De Masis Barbara</t>
  </si>
  <si>
    <t>Legali</t>
  </si>
  <si>
    <t>Regonesi Adriana</t>
  </si>
  <si>
    <t>Elaborazione paghe</t>
  </si>
  <si>
    <t>A.S. Servizi alle Imprese Srl</t>
  </si>
  <si>
    <t>Hera Comm SpA</t>
  </si>
  <si>
    <t>Energia</t>
  </si>
  <si>
    <t>Fastweb SpA</t>
  </si>
  <si>
    <t>Telefoniche</t>
  </si>
  <si>
    <t>Ovdamatic SpA</t>
  </si>
  <si>
    <t>Cancelleria</t>
  </si>
  <si>
    <t>TIM SpA</t>
  </si>
  <si>
    <t>Myo SpA</t>
  </si>
  <si>
    <t>Planetel SpA</t>
  </si>
  <si>
    <t>Controllo sicurezza lavoro</t>
  </si>
  <si>
    <t>7X01513529</t>
  </si>
  <si>
    <t>SAB Accumulatori Srl</t>
  </si>
  <si>
    <t>Monoblocco batteria</t>
  </si>
  <si>
    <t>412304224601</t>
  </si>
  <si>
    <t>MDL Biomedical Srl</t>
  </si>
  <si>
    <t>Ergovision</t>
  </si>
  <si>
    <t>Ricoh Italia Srl</t>
  </si>
  <si>
    <t>Nolegio stampante+copie</t>
  </si>
  <si>
    <t>Nuova Eurofrigor Srl</t>
  </si>
  <si>
    <t>Interventi impianto condizionamento</t>
  </si>
  <si>
    <t>Project Informatica Srl</t>
  </si>
  <si>
    <t>Assistenza informatica</t>
  </si>
  <si>
    <t>Somministrazione bevande</t>
  </si>
  <si>
    <t>20231552/A</t>
  </si>
  <si>
    <t>412306475156</t>
  </si>
  <si>
    <t>412307295827</t>
  </si>
  <si>
    <t>Studio Associato Macario Lazzari</t>
  </si>
  <si>
    <t>Consulenza fiscale e contabile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</si>
</sst>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5" fillId="3" borderId="2" xfId="0" applyFont="1" applyFill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1" applyFont="1" applyBorder="1"/>
    <xf numFmtId="0" fontId="4" fillId="0" borderId="3" xfId="0" applyFont="1" applyBorder="1" applyAlignment="1">
      <alignment horizontal="center" vertical="top"/>
    </xf>
    <xf numFmtId="44" fontId="0" fillId="0" borderId="1" xfId="0" applyNumberFormat="1" applyBorder="1"/>
    <xf numFmtId="2" fontId="0" fillId="0" borderId="1" xfId="0" applyNumberFormat="1" applyBorder="1"/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quotePrefix="1" applyFont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4" xfId="0" applyFont="1" applyBorder="1"/>
    <xf numFmtId="0" fontId="0" fillId="0" borderId="0" xfId="0" applyAlignment="1">
      <alignment horizontal="center"/>
    </xf>
    <xf numFmtId="44" fontId="2" fillId="0" borderId="1" xfId="0" applyNumberFormat="1" applyFont="1" applyBorder="1"/>
    <xf numFmtId="0" fontId="0" fillId="0" borderId="0" xfId="0" applyAlignment="1">
      <alignment horizontal="center" vertical="top"/>
    </xf>
    <xf numFmtId="2" fontId="2" fillId="0" borderId="1" xfId="0" applyNumberFormat="1" applyFont="1" applyBorder="1"/>
    <xf numFmtId="0" fontId="4" fillId="0" borderId="4" xfId="0" applyFont="1" applyBorder="1" applyAlignment="1">
      <alignment wrapText="1"/>
    </xf>
    <xf numFmtId="164" fontId="0" fillId="0" borderId="0" xfId="0" applyNumberForma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C90ED-5E76-452E-989D-556160BBCFD3}">
  <dimension ref="A1:Q26"/>
  <sheetViews>
    <sheetView tabSelected="1" workbookViewId="0">
      <selection activeCell="B6" sqref="B6"/>
    </sheetView>
  </sheetViews>
  <sheetFormatPr defaultRowHeight="15" x14ac:dyDescent="0.25"/>
  <cols>
    <col min="2" max="2" width="27.7109375" bestFit="1" customWidth="1"/>
    <col min="3" max="3" width="39.140625" bestFit="1" customWidth="1"/>
    <col min="4" max="4" width="11.42578125" style="22" customWidth="1"/>
    <col min="5" max="5" width="14" style="22" customWidth="1"/>
    <col min="6" max="6" width="12" style="22" customWidth="1"/>
    <col min="7" max="7" width="10.42578125" style="22" bestFit="1" customWidth="1"/>
    <col min="8" max="8" width="13.140625" bestFit="1" customWidth="1"/>
    <col min="9" max="9" width="19.28515625" style="24" bestFit="1" customWidth="1"/>
    <col min="10" max="10" width="16.28515625" bestFit="1" customWidth="1"/>
    <col min="11" max="11" width="14.140625" customWidth="1"/>
    <col min="14" max="14" width="9.42578125" bestFit="1" customWidth="1"/>
    <col min="17" max="17" width="11" bestFit="1" customWidth="1"/>
  </cols>
  <sheetData>
    <row r="1" spans="1:11" ht="51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6" t="s">
        <v>7</v>
      </c>
      <c r="I1" s="7" t="s">
        <v>8</v>
      </c>
      <c r="J1" s="4" t="s">
        <v>9</v>
      </c>
      <c r="K1" s="4" t="s">
        <v>10</v>
      </c>
    </row>
    <row r="2" spans="1:11" x14ac:dyDescent="0.25">
      <c r="A2" s="8">
        <v>2023</v>
      </c>
      <c r="B2" s="9" t="s">
        <v>27</v>
      </c>
      <c r="C2" s="8" t="s">
        <v>25</v>
      </c>
      <c r="D2" s="10">
        <v>45014</v>
      </c>
      <c r="E2" s="10">
        <v>45019</v>
      </c>
      <c r="F2" s="10">
        <v>45044</v>
      </c>
      <c r="G2" s="11">
        <f t="shared" ref="G2:G24" si="0">E2-F2</f>
        <v>-25</v>
      </c>
      <c r="H2" s="12">
        <v>430.51</v>
      </c>
      <c r="I2" s="13">
        <v>7397</v>
      </c>
      <c r="J2" s="14">
        <f t="shared" ref="J2:J24" si="1">G2*H2</f>
        <v>-10762.75</v>
      </c>
      <c r="K2" s="15">
        <f t="shared" ref="K2:K24" si="2">J2/$H$26</f>
        <v>-0.28884619327675609</v>
      </c>
    </row>
    <row r="3" spans="1:11" x14ac:dyDescent="0.25">
      <c r="A3" s="8">
        <v>2023</v>
      </c>
      <c r="B3" s="9" t="s">
        <v>28</v>
      </c>
      <c r="C3" s="8" t="s">
        <v>23</v>
      </c>
      <c r="D3" s="10">
        <v>45016</v>
      </c>
      <c r="E3" s="10">
        <v>45021</v>
      </c>
      <c r="F3" s="10">
        <v>45046</v>
      </c>
      <c r="G3" s="11">
        <f t="shared" si="0"/>
        <v>-25</v>
      </c>
      <c r="H3" s="12">
        <v>1095</v>
      </c>
      <c r="I3" s="13">
        <v>410</v>
      </c>
      <c r="J3" s="14">
        <f t="shared" si="1"/>
        <v>-27375</v>
      </c>
      <c r="K3" s="15">
        <f t="shared" si="2"/>
        <v>-0.73467882659647377</v>
      </c>
    </row>
    <row r="4" spans="1:11" x14ac:dyDescent="0.25">
      <c r="A4" s="8">
        <v>2023</v>
      </c>
      <c r="B4" s="9" t="s">
        <v>15</v>
      </c>
      <c r="C4" s="8" t="s">
        <v>16</v>
      </c>
      <c r="D4" s="10">
        <v>45020</v>
      </c>
      <c r="E4" s="10">
        <v>45021</v>
      </c>
      <c r="F4" s="10">
        <v>45020</v>
      </c>
      <c r="G4" s="11">
        <f t="shared" si="0"/>
        <v>1</v>
      </c>
      <c r="H4" s="12">
        <v>4424.83</v>
      </c>
      <c r="I4" s="13">
        <v>10</v>
      </c>
      <c r="J4" s="14">
        <f t="shared" si="1"/>
        <v>4424.83</v>
      </c>
      <c r="K4" s="15">
        <f t="shared" si="2"/>
        <v>0.11875174108817807</v>
      </c>
    </row>
    <row r="5" spans="1:11" x14ac:dyDescent="0.25">
      <c r="A5" s="8">
        <v>2023</v>
      </c>
      <c r="B5" s="9" t="s">
        <v>15</v>
      </c>
      <c r="C5" s="16" t="s">
        <v>16</v>
      </c>
      <c r="D5" s="10">
        <v>45020</v>
      </c>
      <c r="E5" s="10">
        <v>45021</v>
      </c>
      <c r="F5" s="10">
        <v>45020</v>
      </c>
      <c r="G5" s="11">
        <f t="shared" si="0"/>
        <v>1</v>
      </c>
      <c r="H5" s="12">
        <v>9218.4</v>
      </c>
      <c r="I5" s="13">
        <v>9</v>
      </c>
      <c r="J5" s="14">
        <f t="shared" si="1"/>
        <v>9218.4</v>
      </c>
      <c r="K5" s="15">
        <f t="shared" si="2"/>
        <v>0.24739957242363225</v>
      </c>
    </row>
    <row r="6" spans="1:11" x14ac:dyDescent="0.25">
      <c r="A6" s="8">
        <v>2023</v>
      </c>
      <c r="B6" s="9" t="s">
        <v>15</v>
      </c>
      <c r="C6" s="16" t="s">
        <v>16</v>
      </c>
      <c r="D6" s="10">
        <v>45020</v>
      </c>
      <c r="E6" s="10">
        <v>45021</v>
      </c>
      <c r="F6" s="10">
        <v>45020</v>
      </c>
      <c r="G6" s="11">
        <f t="shared" si="0"/>
        <v>1</v>
      </c>
      <c r="H6" s="12">
        <v>11676.64</v>
      </c>
      <c r="I6" s="13">
        <v>8</v>
      </c>
      <c r="J6" s="14">
        <f t="shared" si="1"/>
        <v>11676.64</v>
      </c>
      <c r="K6" s="15">
        <f t="shared" si="2"/>
        <v>0.31337279173660088</v>
      </c>
    </row>
    <row r="7" spans="1:11" x14ac:dyDescent="0.25">
      <c r="A7" s="8">
        <v>2023</v>
      </c>
      <c r="B7" s="9" t="s">
        <v>11</v>
      </c>
      <c r="C7" s="8" t="s">
        <v>12</v>
      </c>
      <c r="D7" s="10">
        <v>45016</v>
      </c>
      <c r="E7" s="10">
        <v>45021</v>
      </c>
      <c r="F7" s="10">
        <v>45046</v>
      </c>
      <c r="G7" s="11">
        <f t="shared" si="0"/>
        <v>-25</v>
      </c>
      <c r="H7" s="12">
        <v>550</v>
      </c>
      <c r="I7" s="13">
        <v>234</v>
      </c>
      <c r="J7" s="14">
        <f t="shared" si="1"/>
        <v>-13750</v>
      </c>
      <c r="K7" s="15">
        <f t="shared" si="2"/>
        <v>-0.36901676221740687</v>
      </c>
    </row>
    <row r="8" spans="1:11" x14ac:dyDescent="0.25">
      <c r="A8" s="8">
        <v>2023</v>
      </c>
      <c r="B8" s="9" t="s">
        <v>19</v>
      </c>
      <c r="C8" s="17" t="s">
        <v>29</v>
      </c>
      <c r="D8" s="10">
        <v>45023</v>
      </c>
      <c r="E8" s="10">
        <v>45028</v>
      </c>
      <c r="F8" s="10">
        <v>45023</v>
      </c>
      <c r="G8" s="11">
        <f t="shared" si="0"/>
        <v>5</v>
      </c>
      <c r="H8" s="12">
        <v>450</v>
      </c>
      <c r="I8" s="13">
        <v>81</v>
      </c>
      <c r="J8" s="14">
        <f t="shared" si="1"/>
        <v>2250</v>
      </c>
      <c r="K8" s="15">
        <f t="shared" si="2"/>
        <v>6.0384561090121129E-2</v>
      </c>
    </row>
    <row r="9" spans="1:11" x14ac:dyDescent="0.25">
      <c r="A9" s="8">
        <v>2023</v>
      </c>
      <c r="B9" s="9" t="s">
        <v>17</v>
      </c>
      <c r="C9" s="17" t="s">
        <v>18</v>
      </c>
      <c r="D9" s="10">
        <v>45029</v>
      </c>
      <c r="E9" s="10">
        <v>45028</v>
      </c>
      <c r="F9" s="10">
        <v>45029</v>
      </c>
      <c r="G9" s="11">
        <f t="shared" si="0"/>
        <v>-1</v>
      </c>
      <c r="H9" s="12">
        <v>1321.47</v>
      </c>
      <c r="I9" s="13">
        <v>94</v>
      </c>
      <c r="J9" s="14">
        <f t="shared" si="1"/>
        <v>-1321.47</v>
      </c>
      <c r="K9" s="15">
        <f t="shared" si="2"/>
        <v>-3.546506041944994E-2</v>
      </c>
    </row>
    <row r="10" spans="1:11" x14ac:dyDescent="0.25">
      <c r="A10" s="8">
        <v>2023</v>
      </c>
      <c r="B10" s="9" t="s">
        <v>26</v>
      </c>
      <c r="C10" s="17" t="s">
        <v>23</v>
      </c>
      <c r="D10" s="10">
        <v>45028</v>
      </c>
      <c r="E10" s="10">
        <v>45033</v>
      </c>
      <c r="F10" s="10">
        <v>45058</v>
      </c>
      <c r="G10" s="11">
        <f t="shared" si="0"/>
        <v>-25</v>
      </c>
      <c r="H10" s="12">
        <v>128.49</v>
      </c>
      <c r="I10" s="13" t="s">
        <v>30</v>
      </c>
      <c r="J10" s="14">
        <f t="shared" si="1"/>
        <v>-3212.25</v>
      </c>
      <c r="K10" s="15">
        <f t="shared" si="2"/>
        <v>-8.6209025049662935E-2</v>
      </c>
    </row>
    <row r="11" spans="1:11" x14ac:dyDescent="0.25">
      <c r="A11" s="8">
        <v>2023</v>
      </c>
      <c r="B11" s="9" t="s">
        <v>31</v>
      </c>
      <c r="C11" s="16" t="s">
        <v>32</v>
      </c>
      <c r="D11" s="10">
        <v>45033</v>
      </c>
      <c r="E11" s="10">
        <v>45042</v>
      </c>
      <c r="F11" s="10">
        <v>45033</v>
      </c>
      <c r="G11" s="11">
        <f t="shared" si="0"/>
        <v>9</v>
      </c>
      <c r="H11" s="12">
        <v>326.35000000000002</v>
      </c>
      <c r="I11" s="13">
        <v>5</v>
      </c>
      <c r="J11" s="14">
        <f t="shared" si="1"/>
        <v>2937.15</v>
      </c>
      <c r="K11" s="15">
        <f t="shared" si="2"/>
        <v>7.8826006047044123E-2</v>
      </c>
    </row>
    <row r="12" spans="1:11" x14ac:dyDescent="0.25">
      <c r="A12" s="8">
        <v>2023</v>
      </c>
      <c r="B12" s="9" t="s">
        <v>20</v>
      </c>
      <c r="C12" s="18" t="s">
        <v>21</v>
      </c>
      <c r="D12" s="10">
        <v>45024</v>
      </c>
      <c r="E12" s="10">
        <v>45044</v>
      </c>
      <c r="F12" s="10">
        <v>45044</v>
      </c>
      <c r="G12" s="11">
        <f t="shared" si="0"/>
        <v>0</v>
      </c>
      <c r="H12" s="12">
        <v>755.84</v>
      </c>
      <c r="I12" s="19" t="s">
        <v>33</v>
      </c>
      <c r="J12" s="14">
        <f t="shared" si="1"/>
        <v>0</v>
      </c>
      <c r="K12" s="15">
        <f t="shared" si="2"/>
        <v>0</v>
      </c>
    </row>
    <row r="13" spans="1:11" x14ac:dyDescent="0.25">
      <c r="A13" s="8">
        <v>2023</v>
      </c>
      <c r="B13" s="9" t="s">
        <v>13</v>
      </c>
      <c r="C13" s="16" t="s">
        <v>14</v>
      </c>
      <c r="D13" s="10">
        <v>45042</v>
      </c>
      <c r="E13" s="10">
        <v>45048</v>
      </c>
      <c r="F13" s="10">
        <v>45042</v>
      </c>
      <c r="G13" s="11">
        <f t="shared" si="0"/>
        <v>6</v>
      </c>
      <c r="H13" s="12">
        <v>336.42</v>
      </c>
      <c r="I13" s="13">
        <v>129</v>
      </c>
      <c r="J13" s="14">
        <f t="shared" si="1"/>
        <v>2018.52</v>
      </c>
      <c r="K13" s="15">
        <f t="shared" si="2"/>
        <v>5.4172197445169462E-2</v>
      </c>
    </row>
    <row r="14" spans="1:11" x14ac:dyDescent="0.25">
      <c r="A14" s="8">
        <v>2023</v>
      </c>
      <c r="B14" s="9" t="s">
        <v>34</v>
      </c>
      <c r="C14" s="16" t="s">
        <v>35</v>
      </c>
      <c r="D14" s="10">
        <v>45044</v>
      </c>
      <c r="E14" s="10">
        <v>45048</v>
      </c>
      <c r="F14" s="10">
        <v>45077</v>
      </c>
      <c r="G14" s="11">
        <f t="shared" si="0"/>
        <v>-29</v>
      </c>
      <c r="H14" s="12">
        <v>146</v>
      </c>
      <c r="I14" s="13">
        <v>1</v>
      </c>
      <c r="J14" s="14">
        <f t="shared" si="1"/>
        <v>-4234</v>
      </c>
      <c r="K14" s="15">
        <f t="shared" si="2"/>
        <v>-0.11363032518025461</v>
      </c>
    </row>
    <row r="15" spans="1:11" x14ac:dyDescent="0.25">
      <c r="A15" s="8">
        <v>2023</v>
      </c>
      <c r="B15" s="9" t="s">
        <v>46</v>
      </c>
      <c r="C15" s="21" t="s">
        <v>47</v>
      </c>
      <c r="D15" s="10">
        <v>44985</v>
      </c>
      <c r="E15" s="10">
        <v>45049</v>
      </c>
      <c r="F15" s="10">
        <v>45046</v>
      </c>
      <c r="G15" s="11">
        <f t="shared" si="0"/>
        <v>3</v>
      </c>
      <c r="H15" s="12">
        <v>390.08</v>
      </c>
      <c r="I15" s="13">
        <v>98</v>
      </c>
      <c r="J15" s="14">
        <f t="shared" si="1"/>
        <v>1170.24</v>
      </c>
      <c r="K15" s="15">
        <f t="shared" si="2"/>
        <v>3.1406412786712599E-2</v>
      </c>
    </row>
    <row r="16" spans="1:11" x14ac:dyDescent="0.25">
      <c r="A16" s="8">
        <v>2023</v>
      </c>
      <c r="B16" s="9" t="s">
        <v>11</v>
      </c>
      <c r="C16" s="16" t="s">
        <v>12</v>
      </c>
      <c r="D16" s="10">
        <v>45046</v>
      </c>
      <c r="E16" s="10">
        <v>45050</v>
      </c>
      <c r="F16" s="10">
        <v>45077</v>
      </c>
      <c r="G16" s="11">
        <f t="shared" si="0"/>
        <v>-27</v>
      </c>
      <c r="H16" s="12">
        <v>650</v>
      </c>
      <c r="I16" s="19">
        <v>344</v>
      </c>
      <c r="J16" s="14">
        <f t="shared" si="1"/>
        <v>-17550</v>
      </c>
      <c r="K16" s="15">
        <f t="shared" si="2"/>
        <v>-0.47099957650294477</v>
      </c>
    </row>
    <row r="17" spans="1:17" x14ac:dyDescent="0.25">
      <c r="A17" s="8">
        <v>2023</v>
      </c>
      <c r="B17" s="9" t="s">
        <v>36</v>
      </c>
      <c r="C17" s="8" t="s">
        <v>37</v>
      </c>
      <c r="D17" s="10">
        <v>44992</v>
      </c>
      <c r="E17" s="10">
        <v>45056</v>
      </c>
      <c r="F17" s="10">
        <v>45052</v>
      </c>
      <c r="G17" s="11">
        <f t="shared" si="0"/>
        <v>4</v>
      </c>
      <c r="H17" s="12">
        <v>651</v>
      </c>
      <c r="I17" s="19">
        <v>239229960</v>
      </c>
      <c r="J17" s="14">
        <f t="shared" si="1"/>
        <v>2604</v>
      </c>
      <c r="K17" s="15">
        <f t="shared" si="2"/>
        <v>6.9885065368300178E-2</v>
      </c>
    </row>
    <row r="18" spans="1:17" x14ac:dyDescent="0.25">
      <c r="A18" s="8">
        <v>2023</v>
      </c>
      <c r="B18" s="9" t="s">
        <v>36</v>
      </c>
      <c r="C18" s="8" t="s">
        <v>37</v>
      </c>
      <c r="D18" s="10">
        <v>44992</v>
      </c>
      <c r="E18" s="10">
        <v>45056</v>
      </c>
      <c r="F18" s="10">
        <v>45052</v>
      </c>
      <c r="G18" s="11">
        <f t="shared" si="0"/>
        <v>4</v>
      </c>
      <c r="H18" s="12">
        <v>259.54000000000002</v>
      </c>
      <c r="I18" s="19">
        <v>239235112</v>
      </c>
      <c r="J18" s="14">
        <f t="shared" si="1"/>
        <v>1038.1600000000001</v>
      </c>
      <c r="K18" s="15">
        <f t="shared" si="2"/>
        <v>2.7861704862808957E-2</v>
      </c>
    </row>
    <row r="19" spans="1:17" x14ac:dyDescent="0.25">
      <c r="A19" s="8">
        <v>2023</v>
      </c>
      <c r="B19" s="9" t="s">
        <v>38</v>
      </c>
      <c r="C19" s="8" t="s">
        <v>39</v>
      </c>
      <c r="D19" s="10">
        <v>45046</v>
      </c>
      <c r="E19" s="10">
        <v>45061</v>
      </c>
      <c r="F19" s="10">
        <v>45076</v>
      </c>
      <c r="G19" s="11">
        <f t="shared" si="0"/>
        <v>-15</v>
      </c>
      <c r="H19" s="12">
        <v>2904</v>
      </c>
      <c r="I19" s="19">
        <v>16</v>
      </c>
      <c r="J19" s="14">
        <f t="shared" si="1"/>
        <v>-43560</v>
      </c>
      <c r="K19" s="15">
        <f t="shared" si="2"/>
        <v>-1.169045102704745</v>
      </c>
    </row>
    <row r="20" spans="1:17" x14ac:dyDescent="0.25">
      <c r="A20" s="8">
        <v>2023</v>
      </c>
      <c r="B20" s="9" t="s">
        <v>40</v>
      </c>
      <c r="C20" s="8" t="s">
        <v>41</v>
      </c>
      <c r="D20" s="10">
        <v>44926</v>
      </c>
      <c r="E20" s="10">
        <v>45061</v>
      </c>
      <c r="F20" s="10">
        <v>44957</v>
      </c>
      <c r="G20" s="11">
        <f t="shared" si="0"/>
        <v>104</v>
      </c>
      <c r="H20" s="12">
        <v>200</v>
      </c>
      <c r="I20" s="13">
        <v>27579</v>
      </c>
      <c r="J20" s="14">
        <f t="shared" si="1"/>
        <v>20800</v>
      </c>
      <c r="K20" s="15">
        <f t="shared" si="2"/>
        <v>0.55822172029978645</v>
      </c>
    </row>
    <row r="21" spans="1:17" x14ac:dyDescent="0.25">
      <c r="A21" s="8">
        <v>2023</v>
      </c>
      <c r="B21" s="9" t="s">
        <v>24</v>
      </c>
      <c r="C21" s="8" t="s">
        <v>42</v>
      </c>
      <c r="D21" s="10">
        <v>45062</v>
      </c>
      <c r="E21" s="10">
        <v>45068</v>
      </c>
      <c r="F21" s="10">
        <v>45062</v>
      </c>
      <c r="G21" s="11">
        <f t="shared" si="0"/>
        <v>6</v>
      </c>
      <c r="H21" s="12">
        <v>121.47</v>
      </c>
      <c r="I21" s="13" t="s">
        <v>43</v>
      </c>
      <c r="J21" s="14">
        <f t="shared" si="1"/>
        <v>728.81999999999994</v>
      </c>
      <c r="K21" s="15">
        <f t="shared" si="2"/>
        <v>1.9559767028312035E-2</v>
      </c>
    </row>
    <row r="22" spans="1:17" x14ac:dyDescent="0.25">
      <c r="A22" s="8">
        <v>2023</v>
      </c>
      <c r="B22" s="9" t="s">
        <v>20</v>
      </c>
      <c r="C22" s="20" t="s">
        <v>21</v>
      </c>
      <c r="D22" s="10">
        <v>45054</v>
      </c>
      <c r="E22" s="10">
        <v>45075</v>
      </c>
      <c r="F22" s="10">
        <v>45075</v>
      </c>
      <c r="G22" s="11">
        <f t="shared" si="0"/>
        <v>0</v>
      </c>
      <c r="H22" s="12">
        <v>587.19000000000005</v>
      </c>
      <c r="I22" s="19" t="s">
        <v>44</v>
      </c>
      <c r="J22" s="14">
        <f t="shared" si="1"/>
        <v>0</v>
      </c>
      <c r="K22" s="15">
        <f t="shared" si="2"/>
        <v>0</v>
      </c>
    </row>
    <row r="23" spans="1:17" x14ac:dyDescent="0.25">
      <c r="A23" s="8">
        <v>2023</v>
      </c>
      <c r="B23" s="9" t="s">
        <v>22</v>
      </c>
      <c r="C23" s="26" t="s">
        <v>23</v>
      </c>
      <c r="D23" s="10">
        <v>44985</v>
      </c>
      <c r="E23" s="10">
        <v>45077</v>
      </c>
      <c r="F23" s="10">
        <v>45077</v>
      </c>
      <c r="G23" s="11">
        <f t="shared" si="0"/>
        <v>0</v>
      </c>
      <c r="H23" s="12">
        <v>97.05</v>
      </c>
      <c r="I23" s="13">
        <v>3184</v>
      </c>
      <c r="J23" s="14">
        <f t="shared" si="1"/>
        <v>0</v>
      </c>
      <c r="K23" s="15">
        <f t="shared" si="2"/>
        <v>0</v>
      </c>
    </row>
    <row r="24" spans="1:17" x14ac:dyDescent="0.25">
      <c r="A24" s="8">
        <v>2023</v>
      </c>
      <c r="B24" s="9" t="s">
        <v>20</v>
      </c>
      <c r="C24" s="17" t="s">
        <v>21</v>
      </c>
      <c r="D24" s="10">
        <v>45082</v>
      </c>
      <c r="E24" s="10">
        <v>45103</v>
      </c>
      <c r="F24" s="10">
        <v>45103</v>
      </c>
      <c r="G24" s="11">
        <f t="shared" si="0"/>
        <v>0</v>
      </c>
      <c r="H24" s="12">
        <v>540.9</v>
      </c>
      <c r="I24" s="19" t="s">
        <v>45</v>
      </c>
      <c r="J24" s="14">
        <f t="shared" si="1"/>
        <v>0</v>
      </c>
      <c r="K24" s="15">
        <f t="shared" si="2"/>
        <v>0</v>
      </c>
      <c r="Q24" s="27"/>
    </row>
    <row r="26" spans="1:17" x14ac:dyDescent="0.25">
      <c r="H26" s="23">
        <f>SUM(H2:H25)</f>
        <v>37261.180000000008</v>
      </c>
      <c r="K26" s="25">
        <f>SUM(K2:K25)</f>
        <v>-1.6880493317710279</v>
      </c>
    </row>
  </sheetData>
  <sortState xmlns:xlrd2="http://schemas.microsoft.com/office/spreadsheetml/2017/richdata2" ref="A2:K23">
    <sortCondition ref="D2:D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Borleri</dc:creator>
  <cp:lastModifiedBy>Chiara Borleri</cp:lastModifiedBy>
  <dcterms:created xsi:type="dcterms:W3CDTF">2023-04-17T14:08:33Z</dcterms:created>
  <dcterms:modified xsi:type="dcterms:W3CDTF">2024-05-13T13:26:30Z</dcterms:modified>
</cp:coreProperties>
</file>